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6" i="1" l="1"/>
  <c r="J35" i="1"/>
  <c r="J34" i="1"/>
  <c r="I33" i="1"/>
  <c r="J32" i="1"/>
  <c r="I27" i="1"/>
  <c r="I26" i="1"/>
  <c r="I25" i="1"/>
  <c r="I21" i="1"/>
  <c r="J18" i="1"/>
  <c r="I17" i="1"/>
  <c r="J17" i="1" s="1"/>
  <c r="J16" i="1"/>
  <c r="I16" i="1"/>
  <c r="J15" i="1"/>
  <c r="I14" i="1"/>
  <c r="J13" i="1"/>
  <c r="J12" i="1"/>
  <c r="J11" i="1"/>
  <c r="I11" i="1"/>
  <c r="J10" i="1"/>
  <c r="J5" i="1"/>
  <c r="I4" i="1"/>
  <c r="J3" i="1"/>
  <c r="J2" i="1"/>
</calcChain>
</file>

<file path=xl/sharedStrings.xml><?xml version="1.0" encoding="utf-8"?>
<sst xmlns="http://schemas.openxmlformats.org/spreadsheetml/2006/main" count="254" uniqueCount="132">
  <si>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</si>
  <si>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</si>
  <si>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</si>
  <si>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</si>
  <si>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</si>
  <si>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</si>
  <si>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</si>
  <si>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</si>
  <si>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</si>
  <si>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</si>
  <si>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</si>
  <si>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</si>
  <si>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</si>
  <si>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</si>
  <si>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</si>
  <si>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</si>
  <si>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SALA AVVOCATI</t>
  </si>
  <si>
    <t>12 MESI TACITO RINNOVO</t>
  </si>
  <si>
    <t>90 GIORNI</t>
  </si>
  <si>
    <t>MENSILE</t>
  </si>
  <si>
    <t>FU57006</t>
  </si>
  <si>
    <t>SPESE DI PULIZIA</t>
  </si>
  <si>
    <t>PULIZIE VIA MANTEGAZZA</t>
  </si>
  <si>
    <t>VISURA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</si>
  <si>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</si>
  <si>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</si>
  <si>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</si>
  <si>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</si>
  <si>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</si>
  <si>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ALBOSFERA</t>
  </si>
  <si>
    <t>12 MESI TACITO RINNOVO (DOPO I PRIMI 4 ANNI)</t>
  </si>
  <si>
    <t>ANNUALE</t>
  </si>
  <si>
    <t>FA55016</t>
  </si>
  <si>
    <t>ASSIST. TECNICA/CANONI PERIODICI</t>
  </si>
  <si>
    <t>PROTOCOLLO</t>
  </si>
  <si>
    <t>GP ON LINE</t>
  </si>
  <si>
    <t>16/01/2020 (30/04/2020)</t>
  </si>
  <si>
    <t>€ 0,25 PER CIASCUN DOCUMENTO FIRMATO</t>
  </si>
  <si>
    <t>€ 50 CORSO DI FORMAZIONE UNA TANTUM</t>
  </si>
  <si>
    <t>ALBOSFERA (ISTANZE WEB GRATUITO PATROCINIO</t>
  </si>
  <si>
    <t>SERVIZIO PAGOPA</t>
  </si>
  <si>
    <t>ANNUALE -  € 2,25 OLTRE IVA PER OGNI AVVISO EMESSO</t>
  </si>
  <si>
    <t>FA55003</t>
  </si>
  <si>
    <t>ORDINE: PRESTAZIONI DI SERVIZI</t>
  </si>
  <si>
    <t>SGA</t>
  </si>
  <si>
    <t>CANONE ARCHIVIO + SPAZI AGGIUNTIVI (20 METRI CUBI)</t>
  </si>
  <si>
    <t>7-10 ANNI. TACITO RINNOVO</t>
  </si>
  <si>
    <t>INIZIO ANNO</t>
  </si>
  <si>
    <t>ROEDL &amp; PARTNERS</t>
  </si>
  <si>
    <t>CONSULENTE DEL LAVORO ORDINE</t>
  </si>
  <si>
    <t>TRIMESTRALE</t>
  </si>
  <si>
    <t>FA57010</t>
  </si>
  <si>
    <t>ELABORAZIONI DATI CONTAB/PAGHE</t>
  </si>
  <si>
    <t>NORATECH</t>
  </si>
  <si>
    <t>WI FI TRIBUNALE</t>
  </si>
  <si>
    <t>SABICOM</t>
  </si>
  <si>
    <t>MODULO AGGIUNTIVO RITENUTE</t>
  </si>
  <si>
    <t>7 MESI</t>
  </si>
  <si>
    <t xml:space="preserve">CADIW+ FAATG MODULO DIGITAL HUB E WEBSERVICE </t>
  </si>
  <si>
    <t>SOFTWARE CONTABILITA'</t>
  </si>
  <si>
    <t>12 MESI RINNOVO TACITO</t>
  </si>
  <si>
    <t>CONTRATTO LOCAZIONE VIA MANTEGAZZA-MONZA</t>
  </si>
  <si>
    <t xml:space="preserve"> </t>
  </si>
  <si>
    <t>6+6 ANNI</t>
  </si>
  <si>
    <t>12 MESI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</si>
  <si>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</si>
  <si>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</si>
  <si>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</si>
  <si>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</si>
  <si>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</si>
  <si>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</si>
  <si>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</si>
  <si>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</si>
  <si>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</si>
  <si>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RETE FONIA/DATI - CANONE WIFI VIA MANTEGAZZA</t>
  </si>
  <si>
    <t>DOTT.SANDRINI STEFANO</t>
  </si>
  <si>
    <t>CONSULENZA PROFESSIONALE  CONTABILE</t>
  </si>
  <si>
    <t>60 GIORNI</t>
  </si>
  <si>
    <t>FA63000</t>
  </si>
  <si>
    <t>CONSULEZA FISC./LEG./NOTARILE</t>
  </si>
  <si>
    <t>AVV. GIULIA CONSONNI</t>
  </si>
  <si>
    <t>REVISIONE DEI CONTI</t>
  </si>
  <si>
    <t>NOMINA IN CAPO AL PRESIDENTE DEL TRIBUNALE 20/06/2019</t>
  </si>
  <si>
    <t>FA55006</t>
  </si>
  <si>
    <t>PRESTAZIONE DI SERVIZI</t>
  </si>
  <si>
    <t>SYNOLOGY</t>
  </si>
  <si>
    <t>SERVIZIO BACK-UP IN CLOUD</t>
  </si>
  <si>
    <t>-</t>
  </si>
  <si>
    <t>ANNUALE ANTICIPATO</t>
  </si>
  <si>
    <t>AVV.MARCO VINCENTI</t>
  </si>
  <si>
    <t>DIFENSORE ORDINE AVVOCATI</t>
  </si>
  <si>
    <t>A CONCLUSIONE DI OGNI PROCEDIMENTO</t>
  </si>
  <si>
    <t>CONSULENZE E PRESTAZIONI VARIE</t>
  </si>
  <si>
    <t xml:space="preserve">AVV.CRISTINA ROTA </t>
  </si>
  <si>
    <t>DOPLHIN</t>
  </si>
  <si>
    <t>ASSISTENZA TECNICA IT</t>
  </si>
  <si>
    <t>TACITO RINNOVO</t>
  </si>
  <si>
    <t>ANTICIPATA AD INIZIO PERIODO</t>
  </si>
  <si>
    <t>PYX-IS</t>
  </si>
  <si>
    <t>GESTIONE SITO INTERNET</t>
  </si>
  <si>
    <t>GESTIONE SOFTWARE CENTRALINO</t>
  </si>
  <si>
    <t>CAM-CONSORZIO PER LO SVILUPPO DELLA MEDICINA</t>
  </si>
  <si>
    <t>RSSPP</t>
  </si>
  <si>
    <t>ANNULAE</t>
  </si>
  <si>
    <t>MODULO LIBRETTO ON-LINE</t>
  </si>
  <si>
    <t>1500 ATTIVAZIONE UNA TANTUM</t>
  </si>
  <si>
    <t>MODULO ISTANZE ON-LINE</t>
  </si>
  <si>
    <t>MODULO BACK UP IN LOCALE</t>
  </si>
  <si>
    <t>600ATTIVAZIONE UNA TANTUM</t>
  </si>
  <si>
    <t>MODULO PARCELLE</t>
  </si>
  <si>
    <t>480 ATTIVAZIONE UNA TANTUM</t>
  </si>
  <si>
    <t>VICSAM</t>
  </si>
  <si>
    <t>STAMPANTI P.ZZA GARIBALDI KYOCERA 5053CI + VIA MANTEGAZZA KYOCERA 3050CI. COMODATO D'USO E ASSISTENZA</t>
  </si>
  <si>
    <t>1 ANNO TACITO RINNOVO</t>
  </si>
  <si>
    <t>90 giorni</t>
  </si>
  <si>
    <t>TRIMESTRALE ANTICIPATO</t>
  </si>
  <si>
    <t>FK56000</t>
  </si>
  <si>
    <t>NOLEGGI</t>
  </si>
  <si>
    <t>DOLPHIN</t>
  </si>
  <si>
    <t xml:space="preserve">TSplus Remote Access, Desktop Edition </t>
  </si>
  <si>
    <t>MODULO VERBALSFERA</t>
  </si>
  <si>
    <t>6 MESI</t>
  </si>
  <si>
    <t>400 ATTIVAZIONE UNA TANTUM+ 1,50 € A CONSMO PER FIRMA APPOSTA+28 € AL GIGA PER SPAZIO ARCHIVIAZIONE</t>
  </si>
  <si>
    <t>FA55016+FA55003</t>
  </si>
  <si>
    <t>ASSIST. TECNICA/CANONI PERIODICI E PRESTAZIONE DI SERVIZI</t>
  </si>
  <si>
    <t>PYY-IS NUOVO SISTEMA DI POSTA ELETTRONICA</t>
  </si>
  <si>
    <t>AFFIDAMENTO ARCHIVIAZIONE FASCICOLI PERSONALI ISCRITTI</t>
  </si>
  <si>
    <t>Costo per inscatolamento e movimentazione della documentazione fino a 5 metri cubi: € 450,00 + IVA.Costo fornitura scatole e materiale di consumo per 90 scatole € 180,00 IVA.Costo indicizzazione documentazione fino a 5 metri cubi (max 500 record): € 375,00+ IVA.Costo trasporto dedicato fino a 5 metri cubi di documentazione ai nostri depositi: € 50,00</t>
  </si>
  <si>
    <t>AVV.BILLE' SANTINA</t>
  </si>
  <si>
    <t>incarico Assistenza Contrattazione Integrativa</t>
  </si>
  <si>
    <t>1 ANNO</t>
  </si>
  <si>
    <t>CONSULENZA FISCALE-LEGALE-NOTARILE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</si>
</sst>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2" xfId="0" applyFont="1" applyFill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B37" workbookViewId="0">
      <selection activeCell="P1" sqref="P1"/>
    </sheetView>
  </sheetViews>
  <sheetFormatPr defaultRowHeight="15" x14ac:dyDescent="0.25"/>
  <cols>
    <col min="1" max="1" width="17" customWidth="1"/>
    <col min="2" max="2" width="28.5703125" customWidth="1"/>
    <col min="3" max="4" width="15.7109375" customWidth="1"/>
    <col min="5" max="5" width="15.42578125" customWidth="1"/>
    <col min="6" max="6" width="14.28515625" customWidth="1"/>
    <col min="7" max="7" width="10.85546875" customWidth="1"/>
    <col min="10" max="10" width="13.140625" customWidth="1"/>
    <col min="15" max="15" width="17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0" x14ac:dyDescent="0.25">
      <c r="A2" s="2" t="s">
        <v>15</v>
      </c>
      <c r="B2" s="2" t="s">
        <v>16</v>
      </c>
      <c r="C2" s="3">
        <v>45252</v>
      </c>
      <c r="D2" s="3">
        <v>45261</v>
      </c>
      <c r="E2" s="3">
        <v>45627</v>
      </c>
      <c r="F2" s="2" t="s">
        <v>17</v>
      </c>
      <c r="G2" s="2" t="s">
        <v>18</v>
      </c>
      <c r="H2" s="4">
        <v>42826</v>
      </c>
      <c r="I2" s="5">
        <v>250</v>
      </c>
      <c r="J2" s="5">
        <f>I2*12</f>
        <v>3000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60" x14ac:dyDescent="0.25">
      <c r="A3" s="2" t="s">
        <v>15</v>
      </c>
      <c r="B3" s="2" t="s">
        <v>22</v>
      </c>
      <c r="C3" s="3">
        <v>45252</v>
      </c>
      <c r="D3" s="3">
        <v>45261</v>
      </c>
      <c r="E3" s="3">
        <v>45627</v>
      </c>
      <c r="F3" s="2" t="s">
        <v>17</v>
      </c>
      <c r="G3" s="2" t="s">
        <v>18</v>
      </c>
      <c r="H3" s="4">
        <v>42826</v>
      </c>
      <c r="I3" s="5">
        <v>300</v>
      </c>
      <c r="J3" s="5">
        <f>I3*12</f>
        <v>3600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120" x14ac:dyDescent="0.25">
      <c r="A4" s="2" t="s">
        <v>23</v>
      </c>
      <c r="B4" s="2" t="s">
        <v>24</v>
      </c>
      <c r="C4" s="3">
        <v>43439</v>
      </c>
      <c r="D4" s="3">
        <v>43440</v>
      </c>
      <c r="E4" s="3">
        <v>43805</v>
      </c>
      <c r="F4" s="2" t="s">
        <v>17</v>
      </c>
      <c r="G4" s="2" t="s">
        <v>18</v>
      </c>
      <c r="H4" s="4">
        <v>43349</v>
      </c>
      <c r="I4" s="5">
        <f>J4/12</f>
        <v>33</v>
      </c>
      <c r="J4" s="5">
        <v>396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90" x14ac:dyDescent="0.25">
      <c r="A5" s="2" t="s">
        <v>23</v>
      </c>
      <c r="B5" s="2" t="s">
        <v>29</v>
      </c>
      <c r="C5" s="3">
        <v>41738</v>
      </c>
      <c r="D5" s="3">
        <v>41971</v>
      </c>
      <c r="E5" s="3">
        <v>43465</v>
      </c>
      <c r="F5" s="2" t="s">
        <v>30</v>
      </c>
      <c r="G5" s="2" t="s">
        <v>18</v>
      </c>
      <c r="H5" s="4">
        <v>42277</v>
      </c>
      <c r="I5" s="5"/>
      <c r="J5" s="5">
        <f>2992.13</f>
        <v>2992.13</v>
      </c>
      <c r="K5" s="5"/>
      <c r="L5" s="5"/>
      <c r="M5" s="2" t="s">
        <v>31</v>
      </c>
      <c r="N5" s="2" t="s">
        <v>32</v>
      </c>
      <c r="O5" s="2" t="s">
        <v>33</v>
      </c>
    </row>
    <row r="6" spans="1:15" ht="75" x14ac:dyDescent="0.25">
      <c r="A6" s="2" t="s">
        <v>23</v>
      </c>
      <c r="B6" s="2" t="s">
        <v>34</v>
      </c>
      <c r="C6" s="3">
        <v>42284</v>
      </c>
      <c r="D6" s="3">
        <v>42285</v>
      </c>
      <c r="E6" s="3">
        <v>42369</v>
      </c>
      <c r="F6" s="2" t="s">
        <v>17</v>
      </c>
      <c r="G6" s="2"/>
      <c r="H6" s="4"/>
      <c r="I6" s="5">
        <v>41.582999999999998</v>
      </c>
      <c r="J6" s="5">
        <v>550</v>
      </c>
      <c r="K6" s="5"/>
      <c r="L6" s="5"/>
      <c r="M6" s="2" t="s">
        <v>31</v>
      </c>
      <c r="N6" s="2" t="s">
        <v>32</v>
      </c>
      <c r="O6" s="2" t="s">
        <v>33</v>
      </c>
    </row>
    <row r="7" spans="1:15" ht="105" x14ac:dyDescent="0.25">
      <c r="A7" s="2" t="s">
        <v>23</v>
      </c>
      <c r="B7" s="2" t="s">
        <v>35</v>
      </c>
      <c r="C7" s="3">
        <v>43929</v>
      </c>
      <c r="D7" s="3" t="s">
        <v>36</v>
      </c>
      <c r="E7" s="3"/>
      <c r="F7" s="2" t="s">
        <v>17</v>
      </c>
      <c r="G7" s="2" t="s">
        <v>18</v>
      </c>
      <c r="H7" s="4"/>
      <c r="I7" s="5"/>
      <c r="J7" s="5">
        <v>539</v>
      </c>
      <c r="K7" s="5" t="s">
        <v>37</v>
      </c>
      <c r="L7" s="5" t="s">
        <v>38</v>
      </c>
      <c r="M7" s="2" t="s">
        <v>31</v>
      </c>
      <c r="N7" s="2" t="s">
        <v>27</v>
      </c>
      <c r="O7" s="2" t="s">
        <v>33</v>
      </c>
    </row>
    <row r="8" spans="1:15" ht="120" x14ac:dyDescent="0.25">
      <c r="A8" s="2" t="s">
        <v>23</v>
      </c>
      <c r="B8" s="2" t="s">
        <v>39</v>
      </c>
      <c r="C8" s="3">
        <v>42837</v>
      </c>
      <c r="D8" s="3">
        <v>42838</v>
      </c>
      <c r="E8" s="3">
        <v>43100</v>
      </c>
      <c r="F8" s="2" t="s">
        <v>17</v>
      </c>
      <c r="G8" s="2"/>
      <c r="H8" s="4"/>
      <c r="I8" s="5">
        <v>29.16</v>
      </c>
      <c r="J8" s="5">
        <v>385</v>
      </c>
      <c r="K8" s="5"/>
      <c r="L8" s="5"/>
      <c r="M8" s="2" t="s">
        <v>31</v>
      </c>
      <c r="N8" s="2" t="s">
        <v>32</v>
      </c>
      <c r="O8" s="2" t="s">
        <v>28</v>
      </c>
    </row>
    <row r="9" spans="1:15" ht="105" x14ac:dyDescent="0.25">
      <c r="A9" s="2" t="s">
        <v>23</v>
      </c>
      <c r="B9" s="2" t="s">
        <v>40</v>
      </c>
      <c r="C9" s="3">
        <v>43719</v>
      </c>
      <c r="D9" s="3"/>
      <c r="E9" s="3"/>
      <c r="F9" s="2" t="s">
        <v>17</v>
      </c>
      <c r="G9" s="2"/>
      <c r="H9" s="4"/>
      <c r="I9" s="5"/>
      <c r="J9" s="5"/>
      <c r="K9" s="5"/>
      <c r="L9" s="5"/>
      <c r="M9" s="2" t="s">
        <v>41</v>
      </c>
      <c r="N9" s="2" t="s">
        <v>42</v>
      </c>
      <c r="O9" s="2" t="s">
        <v>43</v>
      </c>
    </row>
    <row r="10" spans="1:15" ht="120" x14ac:dyDescent="0.25">
      <c r="A10" s="2" t="s">
        <v>44</v>
      </c>
      <c r="B10" s="2" t="s">
        <v>45</v>
      </c>
      <c r="C10" s="3">
        <v>41220</v>
      </c>
      <c r="D10" s="3">
        <v>41273</v>
      </c>
      <c r="E10" s="3"/>
      <c r="F10" s="2" t="s">
        <v>46</v>
      </c>
      <c r="G10" s="2"/>
      <c r="H10" s="4"/>
      <c r="I10" s="5"/>
      <c r="J10" s="5">
        <f>1750+120+454</f>
        <v>2324</v>
      </c>
      <c r="K10" s="5"/>
      <c r="L10" s="5"/>
      <c r="M10" s="2" t="s">
        <v>47</v>
      </c>
      <c r="N10" s="2" t="s">
        <v>32</v>
      </c>
      <c r="O10" s="2" t="s">
        <v>33</v>
      </c>
    </row>
    <row r="11" spans="1:15" ht="75" x14ac:dyDescent="0.25">
      <c r="A11" s="2" t="s">
        <v>48</v>
      </c>
      <c r="B11" s="2" t="s">
        <v>49</v>
      </c>
      <c r="C11" s="3"/>
      <c r="D11" s="3">
        <v>42005</v>
      </c>
      <c r="E11" s="3">
        <v>42370</v>
      </c>
      <c r="F11" s="2" t="s">
        <v>17</v>
      </c>
      <c r="G11" s="2" t="s">
        <v>18</v>
      </c>
      <c r="H11" s="4">
        <v>42248</v>
      </c>
      <c r="I11" s="5">
        <f>+J11/12</f>
        <v>120</v>
      </c>
      <c r="J11" s="5">
        <f>1440</f>
        <v>1440</v>
      </c>
      <c r="K11" s="5"/>
      <c r="L11" s="5"/>
      <c r="M11" s="2" t="s">
        <v>50</v>
      </c>
      <c r="N11" s="2" t="s">
        <v>51</v>
      </c>
      <c r="O11" s="2" t="s">
        <v>52</v>
      </c>
    </row>
    <row r="12" spans="1:15" ht="75" x14ac:dyDescent="0.25">
      <c r="A12" s="2" t="s">
        <v>53</v>
      </c>
      <c r="B12" s="2" t="s">
        <v>54</v>
      </c>
      <c r="C12" s="3">
        <v>42291</v>
      </c>
      <c r="D12" s="3">
        <v>42299</v>
      </c>
      <c r="E12" s="3">
        <v>42665</v>
      </c>
      <c r="F12" s="2" t="s">
        <v>17</v>
      </c>
      <c r="G12" s="2"/>
      <c r="H12" s="4"/>
      <c r="I12" s="5">
        <v>50</v>
      </c>
      <c r="J12" s="5">
        <f>I12*12</f>
        <v>600</v>
      </c>
      <c r="K12" s="5"/>
      <c r="L12" s="5"/>
      <c r="M12" s="2" t="s">
        <v>31</v>
      </c>
      <c r="N12" s="2" t="s">
        <v>32</v>
      </c>
      <c r="O12" s="2" t="s">
        <v>33</v>
      </c>
    </row>
    <row r="13" spans="1:15" ht="75" x14ac:dyDescent="0.25">
      <c r="A13" s="2" t="s">
        <v>55</v>
      </c>
      <c r="B13" s="2" t="s">
        <v>56</v>
      </c>
      <c r="C13" s="3">
        <v>42780</v>
      </c>
      <c r="D13" s="3">
        <v>43145</v>
      </c>
      <c r="E13" s="3"/>
      <c r="F13" s="2" t="s">
        <v>17</v>
      </c>
      <c r="G13" s="2" t="s">
        <v>57</v>
      </c>
      <c r="H13" s="4">
        <v>43325</v>
      </c>
      <c r="I13" s="5">
        <v>16</v>
      </c>
      <c r="J13" s="5">
        <f>I13*12</f>
        <v>192</v>
      </c>
      <c r="K13" s="5"/>
      <c r="L13" s="5"/>
      <c r="M13" s="2" t="s">
        <v>31</v>
      </c>
      <c r="N13" s="2" t="s">
        <v>32</v>
      </c>
      <c r="O13" s="2" t="s">
        <v>33</v>
      </c>
    </row>
    <row r="14" spans="1:15" ht="105" x14ac:dyDescent="0.25">
      <c r="A14" s="2" t="s">
        <v>55</v>
      </c>
      <c r="B14" s="2" t="s">
        <v>58</v>
      </c>
      <c r="C14" s="3">
        <v>42872</v>
      </c>
      <c r="D14" s="3">
        <v>42877</v>
      </c>
      <c r="E14" s="3"/>
      <c r="F14" s="2" t="s">
        <v>17</v>
      </c>
      <c r="G14" s="2" t="s">
        <v>57</v>
      </c>
      <c r="H14" s="4">
        <v>43029</v>
      </c>
      <c r="I14" s="5">
        <f>J14/12</f>
        <v>14</v>
      </c>
      <c r="J14" s="5">
        <v>168</v>
      </c>
      <c r="K14" s="5"/>
      <c r="L14" s="5"/>
      <c r="M14" s="2"/>
      <c r="N14" s="2" t="s">
        <v>32</v>
      </c>
      <c r="O14" s="2" t="s">
        <v>33</v>
      </c>
    </row>
    <row r="15" spans="1:15" ht="75" x14ac:dyDescent="0.25">
      <c r="A15" s="2" t="s">
        <v>55</v>
      </c>
      <c r="B15" s="2" t="s">
        <v>59</v>
      </c>
      <c r="C15" s="3">
        <v>45252</v>
      </c>
      <c r="D15" s="3">
        <v>45253</v>
      </c>
      <c r="E15" s="3"/>
      <c r="F15" s="2" t="s">
        <v>60</v>
      </c>
      <c r="G15" s="2" t="s">
        <v>57</v>
      </c>
      <c r="H15" s="4">
        <v>42521</v>
      </c>
      <c r="I15" s="5">
        <v>53.43</v>
      </c>
      <c r="J15" s="5">
        <f>I15*12</f>
        <v>641.16</v>
      </c>
      <c r="K15" s="5"/>
      <c r="L15" s="5"/>
      <c r="M15" s="2" t="s">
        <v>31</v>
      </c>
      <c r="N15" s="2" t="s">
        <v>32</v>
      </c>
      <c r="O15" s="2" t="s">
        <v>33</v>
      </c>
    </row>
    <row r="16" spans="1:15" ht="105" x14ac:dyDescent="0.25">
      <c r="A16" s="2" t="s">
        <v>61</v>
      </c>
      <c r="B16" s="2" t="s">
        <v>62</v>
      </c>
      <c r="C16" s="3"/>
      <c r="D16" s="3">
        <v>40544</v>
      </c>
      <c r="E16" s="3">
        <v>44926</v>
      </c>
      <c r="F16" s="2" t="s">
        <v>63</v>
      </c>
      <c r="G16" s="2" t="s">
        <v>64</v>
      </c>
      <c r="H16" s="4">
        <v>44561</v>
      </c>
      <c r="I16" s="5">
        <f>+J16/12</f>
        <v>5000</v>
      </c>
      <c r="J16" s="5">
        <f>60000*0.8+12000</f>
        <v>60000</v>
      </c>
      <c r="K16" s="5"/>
      <c r="L16" s="5"/>
      <c r="M16" s="2" t="s">
        <v>50</v>
      </c>
      <c r="N16" s="2" t="s">
        <v>65</v>
      </c>
      <c r="O16" s="2" t="s">
        <v>66</v>
      </c>
    </row>
    <row r="17" spans="1:15" ht="120" x14ac:dyDescent="0.25">
      <c r="A17" s="2" t="s">
        <v>67</v>
      </c>
      <c r="B17" s="2" t="s">
        <v>68</v>
      </c>
      <c r="C17" s="3"/>
      <c r="D17" s="3">
        <v>45131</v>
      </c>
      <c r="E17" s="3"/>
      <c r="F17" s="2" t="s">
        <v>69</v>
      </c>
      <c r="G17" s="2" t="s">
        <v>70</v>
      </c>
      <c r="H17" s="4">
        <v>42400</v>
      </c>
      <c r="I17" s="5">
        <f>300+660+200/2</f>
        <v>1060</v>
      </c>
      <c r="J17" s="5">
        <f>I17*12</f>
        <v>12720</v>
      </c>
      <c r="K17" s="5"/>
      <c r="L17" s="5"/>
      <c r="M17" s="2" t="s">
        <v>71</v>
      </c>
      <c r="N17" s="2" t="s">
        <v>72</v>
      </c>
      <c r="O17" s="2" t="s">
        <v>73</v>
      </c>
    </row>
    <row r="18" spans="1:15" ht="105" x14ac:dyDescent="0.25">
      <c r="A18" s="2" t="s">
        <v>67</v>
      </c>
      <c r="B18" s="2" t="s">
        <v>74</v>
      </c>
      <c r="C18" s="3"/>
      <c r="D18" s="3">
        <v>45131</v>
      </c>
      <c r="E18" s="3"/>
      <c r="F18" s="2" t="s">
        <v>69</v>
      </c>
      <c r="G18" s="2" t="s">
        <v>70</v>
      </c>
      <c r="H18" s="4">
        <v>42400</v>
      </c>
      <c r="I18" s="5">
        <v>510</v>
      </c>
      <c r="J18" s="5">
        <f>I18*12</f>
        <v>6120</v>
      </c>
      <c r="K18" s="5"/>
      <c r="L18" s="5"/>
      <c r="M18" s="2" t="s">
        <v>71</v>
      </c>
      <c r="N18" s="2" t="s">
        <v>72</v>
      </c>
      <c r="O18" s="2" t="s">
        <v>73</v>
      </c>
    </row>
    <row r="19" spans="1:15" ht="90" x14ac:dyDescent="0.25">
      <c r="A19" s="2" t="s">
        <v>75</v>
      </c>
      <c r="B19" s="2" t="s">
        <v>76</v>
      </c>
      <c r="C19" s="3">
        <v>44510</v>
      </c>
      <c r="D19" s="3">
        <v>44197</v>
      </c>
      <c r="E19" s="3">
        <v>44926</v>
      </c>
      <c r="F19" s="2" t="s">
        <v>17</v>
      </c>
      <c r="G19" s="2" t="s">
        <v>77</v>
      </c>
      <c r="H19" s="4"/>
      <c r="I19" s="5"/>
      <c r="J19" s="5">
        <v>3500</v>
      </c>
      <c r="K19" s="5"/>
      <c r="L19" s="5"/>
      <c r="M19" s="2" t="s">
        <v>31</v>
      </c>
      <c r="N19" s="2" t="s">
        <v>78</v>
      </c>
      <c r="O19" s="2" t="s">
        <v>79</v>
      </c>
    </row>
    <row r="20" spans="1:15" ht="135" x14ac:dyDescent="0.25">
      <c r="A20" s="2" t="s">
        <v>80</v>
      </c>
      <c r="B20" s="2" t="s">
        <v>81</v>
      </c>
      <c r="C20" s="3" t="s">
        <v>82</v>
      </c>
      <c r="D20" s="3"/>
      <c r="E20" s="3"/>
      <c r="F20" s="2"/>
      <c r="G20" s="2"/>
      <c r="H20" s="4"/>
      <c r="I20" s="5"/>
      <c r="J20" s="5">
        <v>1000</v>
      </c>
      <c r="K20" s="5"/>
      <c r="L20" s="5"/>
      <c r="M20" s="2" t="s">
        <v>31</v>
      </c>
      <c r="N20" s="2" t="s">
        <v>83</v>
      </c>
      <c r="O20" s="2" t="s">
        <v>84</v>
      </c>
    </row>
    <row r="21" spans="1:15" ht="75" x14ac:dyDescent="0.25">
      <c r="A21" s="2" t="s">
        <v>85</v>
      </c>
      <c r="B21" s="2" t="s">
        <v>86</v>
      </c>
      <c r="C21" s="3"/>
      <c r="D21" s="3">
        <v>44469</v>
      </c>
      <c r="E21" s="3">
        <v>44834</v>
      </c>
      <c r="F21" s="2" t="s">
        <v>64</v>
      </c>
      <c r="G21" s="2" t="s">
        <v>87</v>
      </c>
      <c r="H21" s="4" t="s">
        <v>87</v>
      </c>
      <c r="I21" s="5">
        <f>J21/12</f>
        <v>7.5158333333333331</v>
      </c>
      <c r="J21" s="5">
        <v>90.19</v>
      </c>
      <c r="K21" s="5"/>
      <c r="L21" s="5"/>
      <c r="M21" s="2" t="s">
        <v>88</v>
      </c>
      <c r="N21" s="2" t="s">
        <v>32</v>
      </c>
      <c r="O21" s="2" t="s">
        <v>33</v>
      </c>
    </row>
    <row r="22" spans="1:15" ht="90" x14ac:dyDescent="0.25">
      <c r="A22" s="2" t="s">
        <v>89</v>
      </c>
      <c r="B22" s="2" t="s">
        <v>90</v>
      </c>
      <c r="C22" s="3">
        <v>43091</v>
      </c>
      <c r="D22" s="3"/>
      <c r="E22" s="3"/>
      <c r="F22" s="2"/>
      <c r="G22" s="2"/>
      <c r="H22" s="4"/>
      <c r="I22" s="5"/>
      <c r="J22" s="5"/>
      <c r="K22" s="5"/>
      <c r="L22" s="5"/>
      <c r="M22" s="2" t="s">
        <v>91</v>
      </c>
      <c r="N22" s="2" t="s">
        <v>83</v>
      </c>
      <c r="O22" s="2" t="s">
        <v>92</v>
      </c>
    </row>
    <row r="23" spans="1:15" ht="90" x14ac:dyDescent="0.25">
      <c r="A23" s="2" t="s">
        <v>93</v>
      </c>
      <c r="B23" s="2" t="s">
        <v>90</v>
      </c>
      <c r="C23" s="3"/>
      <c r="D23" s="3"/>
      <c r="E23" s="3"/>
      <c r="F23" s="2"/>
      <c r="G23" s="2"/>
      <c r="H23" s="4"/>
      <c r="I23" s="5"/>
      <c r="J23" s="5"/>
      <c r="K23" s="5"/>
      <c r="L23" s="5"/>
      <c r="M23" s="2" t="s">
        <v>91</v>
      </c>
      <c r="N23" s="2" t="s">
        <v>83</v>
      </c>
      <c r="O23" s="2" t="s">
        <v>92</v>
      </c>
    </row>
    <row r="24" spans="1:15" ht="60" x14ac:dyDescent="0.25">
      <c r="A24" s="2" t="s">
        <v>94</v>
      </c>
      <c r="B24" s="2" t="s">
        <v>95</v>
      </c>
      <c r="C24" s="3">
        <v>43859</v>
      </c>
      <c r="D24" s="3">
        <v>43770</v>
      </c>
      <c r="E24" s="3">
        <v>44136</v>
      </c>
      <c r="F24" s="2" t="s">
        <v>96</v>
      </c>
      <c r="G24" s="2" t="s">
        <v>70</v>
      </c>
      <c r="H24" s="4"/>
      <c r="I24" s="5"/>
      <c r="J24" s="5">
        <v>1800</v>
      </c>
      <c r="K24" s="5"/>
      <c r="L24" s="5"/>
      <c r="M24" s="2" t="s">
        <v>97</v>
      </c>
      <c r="N24" s="2" t="s">
        <v>42</v>
      </c>
      <c r="O24" s="2" t="s">
        <v>84</v>
      </c>
    </row>
    <row r="25" spans="1:15" ht="75" x14ac:dyDescent="0.25">
      <c r="A25" s="2" t="s">
        <v>98</v>
      </c>
      <c r="B25" s="2" t="s">
        <v>99</v>
      </c>
      <c r="C25" s="3">
        <v>43894</v>
      </c>
      <c r="D25" s="3"/>
      <c r="E25" s="3"/>
      <c r="F25" s="2"/>
      <c r="G25" s="2"/>
      <c r="H25" s="4"/>
      <c r="I25" s="5">
        <f>J25/12</f>
        <v>437.91666666666669</v>
      </c>
      <c r="J25" s="5">
        <v>5255</v>
      </c>
      <c r="K25" s="5"/>
      <c r="L25" s="5"/>
      <c r="M25" s="2" t="s">
        <v>50</v>
      </c>
      <c r="N25" s="2" t="s">
        <v>32</v>
      </c>
      <c r="O25" s="2" t="s">
        <v>33</v>
      </c>
    </row>
    <row r="26" spans="1:15" ht="90" x14ac:dyDescent="0.25">
      <c r="A26" s="2" t="s">
        <v>53</v>
      </c>
      <c r="B26" s="2" t="s">
        <v>100</v>
      </c>
      <c r="C26" s="3">
        <v>44139</v>
      </c>
      <c r="D26" s="3">
        <v>44140</v>
      </c>
      <c r="E26" s="3">
        <v>44505</v>
      </c>
      <c r="F26" s="2" t="s">
        <v>96</v>
      </c>
      <c r="G26" s="2"/>
      <c r="H26" s="4"/>
      <c r="I26" s="5">
        <f>J26/12</f>
        <v>20.833333333333332</v>
      </c>
      <c r="J26" s="5">
        <v>250</v>
      </c>
      <c r="K26" s="5"/>
      <c r="L26" s="5"/>
      <c r="M26" s="2"/>
      <c r="N26" s="2" t="s">
        <v>32</v>
      </c>
      <c r="O26" s="2" t="s">
        <v>33</v>
      </c>
    </row>
    <row r="27" spans="1:15" ht="120" x14ac:dyDescent="0.25">
      <c r="A27" s="2" t="s">
        <v>101</v>
      </c>
      <c r="B27" s="2" t="s">
        <v>102</v>
      </c>
      <c r="C27" s="3">
        <v>44181</v>
      </c>
      <c r="D27" s="3">
        <v>44197</v>
      </c>
      <c r="E27" s="3">
        <v>44542</v>
      </c>
      <c r="F27" s="2"/>
      <c r="G27" s="2"/>
      <c r="H27" s="4"/>
      <c r="I27" s="5">
        <f>J27/12</f>
        <v>41.666666666666664</v>
      </c>
      <c r="J27" s="5">
        <v>500</v>
      </c>
      <c r="K27" s="5"/>
      <c r="L27" s="5"/>
      <c r="M27" s="2" t="s">
        <v>103</v>
      </c>
      <c r="N27" s="2" t="s">
        <v>42</v>
      </c>
      <c r="O27" s="2" t="s">
        <v>84</v>
      </c>
    </row>
    <row r="28" spans="1:15" ht="75" x14ac:dyDescent="0.25">
      <c r="A28" s="2" t="s">
        <v>23</v>
      </c>
      <c r="B28" s="2" t="s">
        <v>104</v>
      </c>
      <c r="C28" s="3"/>
      <c r="D28" s="3">
        <v>44561</v>
      </c>
      <c r="E28" s="3">
        <v>44926</v>
      </c>
      <c r="F28" s="2" t="s">
        <v>96</v>
      </c>
      <c r="G28" s="2"/>
      <c r="H28" s="4"/>
      <c r="I28" s="5"/>
      <c r="J28" s="5">
        <v>825</v>
      </c>
      <c r="K28" s="5" t="s">
        <v>105</v>
      </c>
      <c r="L28" s="5"/>
      <c r="M28" s="2" t="s">
        <v>103</v>
      </c>
      <c r="N28" s="2" t="s">
        <v>32</v>
      </c>
      <c r="O28" s="2" t="s">
        <v>33</v>
      </c>
    </row>
    <row r="29" spans="1:15" ht="75" x14ac:dyDescent="0.25">
      <c r="A29" s="2" t="s">
        <v>23</v>
      </c>
      <c r="B29" s="2" t="s">
        <v>106</v>
      </c>
      <c r="C29" s="3"/>
      <c r="D29" s="3">
        <v>44561</v>
      </c>
      <c r="E29" s="3">
        <v>44926</v>
      </c>
      <c r="F29" s="2" t="s">
        <v>96</v>
      </c>
      <c r="G29" s="2"/>
      <c r="H29" s="4"/>
      <c r="I29" s="5"/>
      <c r="J29" s="5">
        <v>825</v>
      </c>
      <c r="K29" s="5" t="s">
        <v>105</v>
      </c>
      <c r="L29" s="5"/>
      <c r="M29" s="2" t="s">
        <v>103</v>
      </c>
      <c r="N29" s="2" t="s">
        <v>32</v>
      </c>
      <c r="O29" s="2" t="s">
        <v>33</v>
      </c>
    </row>
    <row r="30" spans="1:15" ht="75" x14ac:dyDescent="0.25">
      <c r="A30" s="2" t="s">
        <v>23</v>
      </c>
      <c r="B30" s="2" t="s">
        <v>107</v>
      </c>
      <c r="C30" s="3"/>
      <c r="D30" s="3">
        <v>44561</v>
      </c>
      <c r="E30" s="3">
        <v>44926</v>
      </c>
      <c r="F30" s="2" t="s">
        <v>96</v>
      </c>
      <c r="G30" s="2"/>
      <c r="H30" s="4"/>
      <c r="I30" s="5"/>
      <c r="J30" s="5">
        <v>737.96</v>
      </c>
      <c r="K30" s="5" t="s">
        <v>108</v>
      </c>
      <c r="L30" s="5"/>
      <c r="M30" s="2" t="s">
        <v>103</v>
      </c>
      <c r="N30" s="2" t="s">
        <v>32</v>
      </c>
      <c r="O30" s="2" t="s">
        <v>33</v>
      </c>
    </row>
    <row r="31" spans="1:15" ht="75" x14ac:dyDescent="0.25">
      <c r="A31" s="2" t="s">
        <v>23</v>
      </c>
      <c r="B31" s="2" t="s">
        <v>109</v>
      </c>
      <c r="C31" s="3"/>
      <c r="D31" s="3">
        <v>44561</v>
      </c>
      <c r="E31" s="3">
        <v>44926</v>
      </c>
      <c r="F31" s="2" t="s">
        <v>96</v>
      </c>
      <c r="G31" s="2"/>
      <c r="H31" s="4"/>
      <c r="I31" s="5"/>
      <c r="J31" s="5">
        <v>385</v>
      </c>
      <c r="K31" s="5" t="s">
        <v>110</v>
      </c>
      <c r="L31" s="5"/>
      <c r="M31" s="2" t="s">
        <v>103</v>
      </c>
      <c r="N31" s="2" t="s">
        <v>32</v>
      </c>
      <c r="O31" s="2" t="s">
        <v>33</v>
      </c>
    </row>
    <row r="32" spans="1:15" ht="255" x14ac:dyDescent="0.25">
      <c r="A32" s="2" t="s">
        <v>111</v>
      </c>
      <c r="B32" s="2" t="s">
        <v>112</v>
      </c>
      <c r="C32" s="3">
        <v>44483</v>
      </c>
      <c r="D32" s="3"/>
      <c r="E32" s="3"/>
      <c r="F32" s="2" t="s">
        <v>113</v>
      </c>
      <c r="G32" s="2" t="s">
        <v>114</v>
      </c>
      <c r="H32" s="4">
        <v>43206</v>
      </c>
      <c r="I32" s="5">
        <v>287</v>
      </c>
      <c r="J32" s="5">
        <f>I32*12</f>
        <v>3444</v>
      </c>
      <c r="K32" s="5"/>
      <c r="L32" s="5"/>
      <c r="M32" s="2" t="s">
        <v>115</v>
      </c>
      <c r="N32" s="2" t="s">
        <v>116</v>
      </c>
      <c r="O32" s="2" t="s">
        <v>117</v>
      </c>
    </row>
    <row r="33" spans="1:15" ht="75" x14ac:dyDescent="0.25">
      <c r="A33" s="2" t="s">
        <v>118</v>
      </c>
      <c r="B33" s="2" t="s">
        <v>119</v>
      </c>
      <c r="C33" s="3">
        <v>45042</v>
      </c>
      <c r="D33" s="3"/>
      <c r="E33" s="3"/>
      <c r="F33" s="2" t="s">
        <v>113</v>
      </c>
      <c r="G33" s="2" t="s">
        <v>77</v>
      </c>
      <c r="H33" s="4"/>
      <c r="I33" s="5">
        <f>J33/12</f>
        <v>11.666666666666666</v>
      </c>
      <c r="J33" s="5">
        <v>140</v>
      </c>
      <c r="K33" s="5"/>
      <c r="L33" s="5"/>
      <c r="M33" s="2" t="s">
        <v>31</v>
      </c>
      <c r="N33" s="2" t="s">
        <v>32</v>
      </c>
      <c r="O33" s="2" t="s">
        <v>33</v>
      </c>
    </row>
    <row r="34" spans="1:15" ht="240" x14ac:dyDescent="0.25">
      <c r="A34" s="2" t="s">
        <v>23</v>
      </c>
      <c r="B34" s="2" t="s">
        <v>120</v>
      </c>
      <c r="C34" s="3">
        <v>45063</v>
      </c>
      <c r="D34" s="3"/>
      <c r="E34" s="3"/>
      <c r="F34" s="2" t="s">
        <v>69</v>
      </c>
      <c r="G34" s="2" t="s">
        <v>121</v>
      </c>
      <c r="H34" s="4"/>
      <c r="I34" s="5"/>
      <c r="J34" s="5">
        <f>360+85.5+90</f>
        <v>535.5</v>
      </c>
      <c r="K34" s="5" t="s">
        <v>122</v>
      </c>
      <c r="L34" s="5"/>
      <c r="M34" s="2" t="s">
        <v>31</v>
      </c>
      <c r="N34" s="2" t="s">
        <v>123</v>
      </c>
      <c r="O34" s="2" t="s">
        <v>124</v>
      </c>
    </row>
    <row r="35" spans="1:15" ht="90" x14ac:dyDescent="0.25">
      <c r="A35" s="2" t="s">
        <v>98</v>
      </c>
      <c r="B35" s="2" t="s">
        <v>125</v>
      </c>
      <c r="C35" s="3">
        <v>44902</v>
      </c>
      <c r="D35" s="3">
        <v>44927</v>
      </c>
      <c r="E35" s="3"/>
      <c r="F35" s="2" t="s">
        <v>113</v>
      </c>
      <c r="G35" s="2"/>
      <c r="H35" s="4"/>
      <c r="I35" s="5"/>
      <c r="J35" s="5">
        <f>100*12+390</f>
        <v>1590</v>
      </c>
      <c r="K35" s="5"/>
      <c r="L35" s="5"/>
      <c r="M35" s="2" t="s">
        <v>31</v>
      </c>
      <c r="N35" s="2" t="s">
        <v>32</v>
      </c>
      <c r="O35" s="2" t="s">
        <v>33</v>
      </c>
    </row>
    <row r="36" spans="1:15" ht="409.5" x14ac:dyDescent="0.25">
      <c r="A36" s="2" t="s">
        <v>44</v>
      </c>
      <c r="B36" s="2" t="s">
        <v>126</v>
      </c>
      <c r="C36" s="3">
        <v>45126</v>
      </c>
      <c r="D36" s="3">
        <v>45139</v>
      </c>
      <c r="E36" s="3"/>
      <c r="F36" s="2" t="s">
        <v>113</v>
      </c>
      <c r="G36" s="2"/>
      <c r="H36" s="4"/>
      <c r="I36" s="5">
        <f>J36/12</f>
        <v>45.808333333333337</v>
      </c>
      <c r="J36" s="5">
        <v>549.70000000000005</v>
      </c>
      <c r="K36" s="6" t="s">
        <v>127</v>
      </c>
      <c r="L36" s="5"/>
      <c r="M36" s="2" t="s">
        <v>47</v>
      </c>
      <c r="N36" s="2" t="s">
        <v>32</v>
      </c>
      <c r="O36" s="2" t="s">
        <v>33</v>
      </c>
    </row>
    <row r="37" spans="1:15" ht="105" x14ac:dyDescent="0.25">
      <c r="A37" s="2" t="s">
        <v>128</v>
      </c>
      <c r="B37" s="2" t="s">
        <v>129</v>
      </c>
      <c r="C37" s="3">
        <v>45252</v>
      </c>
      <c r="D37" s="3">
        <v>45252</v>
      </c>
      <c r="E37" s="3">
        <v>45657</v>
      </c>
      <c r="F37" s="2" t="s">
        <v>130</v>
      </c>
      <c r="G37" s="2"/>
      <c r="H37" s="4"/>
      <c r="I37" s="5"/>
      <c r="J37" s="5">
        <v>4500</v>
      </c>
      <c r="K37" s="6"/>
      <c r="L37" s="5"/>
      <c r="M37" s="2" t="s">
        <v>31</v>
      </c>
      <c r="N37" s="7" t="s">
        <v>78</v>
      </c>
      <c r="O37" s="2" t="s">
        <v>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Zanotti</dc:creator>
  <cp:lastModifiedBy>Ilaria Zanotti</cp:lastModifiedBy>
  <dcterms:created xsi:type="dcterms:W3CDTF">2024-07-02T09:03:47Z</dcterms:created>
  <dcterms:modified xsi:type="dcterms:W3CDTF">2024-07-02T09:04:39Z</dcterms:modified>
</cp:coreProperties>
</file>