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RDINE AVVOCATI\CONTABILITA'\FORNITORI - CANONI E CONTRATTI\"/>
    </mc:Choice>
  </mc:AlternateContent>
  <xr:revisionPtr revIDLastSave="0" documentId="13_ncr:1_{34E67E21-29F6-45A3-80EA-05CA9E31228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Foglio1" sheetId="1" r:id="rId1"/>
  </sheets>
  <definedNames>
    <definedName name="_xlnm._FilterDatabase" localSheetId="0" hidden="1">Foglio1!$A$1:$O$26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J20" i="1"/>
  <c r="J19" i="1"/>
  <c r="I19" i="1" s="1"/>
  <c r="J18" i="1"/>
  <c r="J17" i="1"/>
  <c r="I16" i="1"/>
  <c r="J15" i="1"/>
  <c r="J14" i="1"/>
  <c r="J13" i="1"/>
  <c r="J12" i="1"/>
  <c r="I12" i="1" s="1"/>
  <c r="I10" i="1"/>
  <c r="J9" i="1"/>
  <c r="J6" i="1"/>
  <c r="J5" i="1"/>
  <c r="J4" i="1"/>
  <c r="J3" i="1"/>
  <c r="I2" i="1"/>
  <c r="J2" i="1" s="1"/>
</calcChain>
</file>

<file path=xl/sharedStrings.xml><?xml version="1.0" encoding="utf-8"?>
<sst xmlns="http://schemas.openxmlformats.org/spreadsheetml/2006/main" count="194" uniqueCount="110">
  <si>
    <t>FORNITORE</t>
  </si>
  <si>
    <t>SERVIZIO</t>
  </si>
  <si>
    <t>DATA DELIBERA</t>
  </si>
  <si>
    <t>DATA CONTRATTO</t>
  </si>
  <si>
    <t>DATA SCADENZA CONTRATTO</t>
  </si>
  <si>
    <t>DURATA CONTRATTO</t>
  </si>
  <si>
    <t>TERMINI DISDETTA</t>
  </si>
  <si>
    <t>DATA DISDETTA</t>
  </si>
  <si>
    <t>CANONE BASE MENSILE 
(oltre iva)</t>
  </si>
  <si>
    <t>CANONE ANNUO 
(oltre iva)</t>
  </si>
  <si>
    <t>TARIFFA EXTRA 1 (PER ORA)</t>
  </si>
  <si>
    <t>TARIFFA EXTRA 2 (PER ORA)</t>
  </si>
  <si>
    <t>FATTURAZIONE</t>
  </si>
  <si>
    <t>CODICE CONTO</t>
  </si>
  <si>
    <t xml:space="preserve"> CONTROPARTITA IN CONTABILITA'</t>
  </si>
  <si>
    <t xml:space="preserve">JO SERVICE </t>
  </si>
  <si>
    <t>PULIZIE PIANO TERRA+ SALA AVVOCATI</t>
  </si>
  <si>
    <t>12 MESI TACITO RINNOVO</t>
  </si>
  <si>
    <t>90 GIORNI</t>
  </si>
  <si>
    <t>MENSILE</t>
  </si>
  <si>
    <t>FU57006</t>
  </si>
  <si>
    <t>SPESE DI PULIZIA</t>
  </si>
  <si>
    <t>PULIZIE VIA MANTEGAZZA</t>
  </si>
  <si>
    <t>SFERABIT</t>
  </si>
  <si>
    <t>MODULO FATTURE ELETTRONICHE ATTIVE E PASSIVE</t>
  </si>
  <si>
    <t xml:space="preserve"> € 0,25 PER FATTURA</t>
  </si>
  <si>
    <t>SEMESTRALE (RIFERITO AL SEMESTRE PRECEDENTE)</t>
  </si>
  <si>
    <t>FA55016/FA55003</t>
  </si>
  <si>
    <t>ASSIST. TECNICA-CANONI PERIODICI/ PRESTAZIONI DI SERVIZI</t>
  </si>
  <si>
    <t>ANNUALE</t>
  </si>
  <si>
    <t>ALBOSFERA</t>
  </si>
  <si>
    <t>12 MESI TACITO RINNOVO (DOPO I PRIMI 4 ANNI)</t>
  </si>
  <si>
    <t>FA55016</t>
  </si>
  <si>
    <t>ASSIST. TECNICA/CANONI PERIODICI</t>
  </si>
  <si>
    <t>PROTOCOLLO</t>
  </si>
  <si>
    <t>ALBOSFERA (ISTANZE WEB GRATUITO PATROCINIO</t>
  </si>
  <si>
    <t>FA55003</t>
  </si>
  <si>
    <t>ORDINE: PRESTAZIONI DI SERVIZI</t>
  </si>
  <si>
    <t>SERVIZIO PAGOPA</t>
  </si>
  <si>
    <t>ANNUALE -  € 2,25 OLTRE IVA PER OGNI AVVISO EMESSO</t>
  </si>
  <si>
    <t>SGA</t>
  </si>
  <si>
    <t>CANONE ARCHIVIO + SPAZI AGGIUNTIVI (20 METRI CUBI)</t>
  </si>
  <si>
    <t>7-10 ANNI. TACITO RINNOVO</t>
  </si>
  <si>
    <t>INIZIO ANNO</t>
  </si>
  <si>
    <t>FONDAZIONE FORENSE DI MONZA</t>
  </si>
  <si>
    <t>CONTRATTO DI SERVIZI CONTABILITA'</t>
  </si>
  <si>
    <t>PRESTAZIONE DI SERVIZI</t>
  </si>
  <si>
    <t>CEDAM</t>
  </si>
  <si>
    <t>BANCA DATI</t>
  </si>
  <si>
    <t>12 MESI</t>
  </si>
  <si>
    <t>ROEDL &amp; PARTNERS</t>
  </si>
  <si>
    <t>CONSULENTE DEL LAVORO ORDINE</t>
  </si>
  <si>
    <t>TRIMESTRALE</t>
  </si>
  <si>
    <t>FA57010</t>
  </si>
  <si>
    <t>ELABORAZIONI DATI CONTAB/PAGHE</t>
  </si>
  <si>
    <t>VICSAM</t>
  </si>
  <si>
    <t>STAMPANTI P.ZZA GARIBALDI KYOCERA 4550CI + VIA MANTEGAZZA KYOCERA 3050CI. COMODATO D'USO E ASSISTENZA</t>
  </si>
  <si>
    <t>1 ANNO</t>
  </si>
  <si>
    <t>6 MESI</t>
  </si>
  <si>
    <t>TRIMESTRALE ANTICIPATO</t>
  </si>
  <si>
    <t>FK56000</t>
  </si>
  <si>
    <t>NOLEGGI</t>
  </si>
  <si>
    <t>NORATECH</t>
  </si>
  <si>
    <t>WI FI TRIBUNALE</t>
  </si>
  <si>
    <t>SABICOM</t>
  </si>
  <si>
    <t>MODULO AGGIUNTIVO RITENUTE</t>
  </si>
  <si>
    <t>7 MESI</t>
  </si>
  <si>
    <t xml:space="preserve">CADIW+ FAATG MODULO DIGITAL HUB E WEBSERVICE </t>
  </si>
  <si>
    <t>DNSMORES SOFTWARE PRESENZE</t>
  </si>
  <si>
    <t>SOFTWARE CONTABILITA'</t>
  </si>
  <si>
    <t>12 MESI RINNOVO TACITO</t>
  </si>
  <si>
    <t>CONTRATTO LOCAZIONE VIA MANTEGAZZA-MONZA</t>
  </si>
  <si>
    <t xml:space="preserve"> </t>
  </si>
  <si>
    <t>6+6 ANNI</t>
  </si>
  <si>
    <t>FK56002</t>
  </si>
  <si>
    <t>AFFITTI PASSIVI</t>
  </si>
  <si>
    <t>MYNET SRL</t>
  </si>
  <si>
    <t>RETE FONIA/DATI - CANONE DATI PIAZZA GARIBALDI</t>
  </si>
  <si>
    <t>36 MESI TACITO RINNOVO</t>
  </si>
  <si>
    <t xml:space="preserve">60 GIORNI </t>
  </si>
  <si>
    <t>BIMESTRALE</t>
  </si>
  <si>
    <t>FA57000</t>
  </si>
  <si>
    <t>ORDINE:TELEFONICHE</t>
  </si>
  <si>
    <t>RETE FONIA/DATI - CANONE WIFI VIA MANTEGAZZA</t>
  </si>
  <si>
    <t>-</t>
  </si>
  <si>
    <t>SEMESTRALE ANTICIPATO</t>
  </si>
  <si>
    <t xml:space="preserve">DOTT. MICHELE SCILLIERI </t>
  </si>
  <si>
    <t>CONSULENZA PROFESSIONALE  CONTABILE</t>
  </si>
  <si>
    <t>FA63000</t>
  </si>
  <si>
    <t>CONSULEZA FISC./LEG./NOTARILE</t>
  </si>
  <si>
    <t>REVISIONE DEI CONTI</t>
  </si>
  <si>
    <t>FA55006</t>
  </si>
  <si>
    <t>CONSULENZE E PRESTAZIONI VARIE</t>
  </si>
  <si>
    <t>SERVIZIO BACK-UP IN CLOUD</t>
  </si>
  <si>
    <t>AVV.MARCO VINCENTI</t>
  </si>
  <si>
    <t>DIFENSORE ORDINE AVVOCATI</t>
  </si>
  <si>
    <t>A CONCLUSIONE DI OGNI PROCEDIMENTO</t>
  </si>
  <si>
    <t xml:space="preserve">TIM S.P.A. </t>
  </si>
  <si>
    <t>MANTENIMENTO LINEA BACK UP DI TELECOM</t>
  </si>
  <si>
    <t>TACITO RINNOVO</t>
  </si>
  <si>
    <t>AVV. GIULIA CONSONNI</t>
  </si>
  <si>
    <t>NOMINA IN CAPO AL PRESIDENTE DEL TRIBUNALE 20/06/2019</t>
  </si>
  <si>
    <t xml:space="preserve">AVV.CRISTINA ROTA </t>
  </si>
  <si>
    <t>AVV.MARTA SALA</t>
  </si>
  <si>
    <t>ATTIVITA' DI RECUPERO CREDITO INSOLUTI CONCILIAZIONE</t>
  </si>
  <si>
    <t>A CONCLUSIONE DI OGNI PRATICA LETTERA MONITORIA DA € 50,00 A € 200,00 - PROCED. DI NEGOZIAZIONE ASS. DA € 75,00 A € 250,00- GIUDIZIO DI OPPOSIZIONE DA € 35,00 A € 200,00- ATTO DI PRECETTO DA € 35,00 A € 100,00-ISTANZA 492 BIS C.P.C. DA € 35,00 A € 100,00- PROCEDIMENTO ESCECUTIVO DA € 35,00 A € 200,00</t>
  </si>
  <si>
    <t>FB55031</t>
  </si>
  <si>
    <t>CONCILIAZIONE: PREST. DI TERZI/ASSIST. TECNICA</t>
  </si>
  <si>
    <t>AVV. STEFANO SALA</t>
  </si>
  <si>
    <t>A CONCLUSIONE DI OGNI PRATICA Messa in mora (pec - fax - racc. r.r.)   Euro 55,00 +
accessori
- Gestione piani di rientro/transazioni   Euro 100,00 +
accessori
- Ricorsi per Decreti Ingiuntivi    Euro 200,00
+ accessori 
Ai compensi indicati vanno aggiunte le spese vive (visure, contributi
unificati, marche, copie autentiche/esecutive, notifiche, etc.)
- Atti di precetto su D.I.      Euro 80 +
accessori
Al compenso indicato vanno aggiunte le spese vive (notifiche)
- Esecuzioni mobiliari (istanza di pignoramento) Euro 50,00 +
accessori
- Esecuzioni mobiliari (ist. vendita beni pignorati) Euro 50,00 +
accessori
- Esecuzioni mobiliari (pignoramento presso terzi) Euro 200,00 +
accessori
- Partecipazione udienze per la fase esecutiva  Euro 100,00 +
accessori cad.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</si>
</sst>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6" fontId="0" fillId="3" borderId="1" xfId="0" applyNumberFormat="1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workbookViewId="0">
      <selection activeCell="A30" sqref="A30"/>
    </sheetView>
  </sheetViews>
  <sheetFormatPr defaultRowHeight="42" customHeight="1" x14ac:dyDescent="0.25"/>
  <cols>
    <col min="1" max="1" width="31.5703125" customWidth="1"/>
    <col min="2" max="2" width="31.7109375" customWidth="1"/>
    <col min="3" max="4" width="15.85546875" customWidth="1"/>
    <col min="5" max="5" width="13.28515625" customWidth="1"/>
    <col min="6" max="6" width="22.42578125" customWidth="1"/>
    <col min="9" max="9" width="12.85546875" customWidth="1"/>
    <col min="10" max="10" width="14" customWidth="1"/>
    <col min="13" max="13" width="27.5703125" customWidth="1"/>
    <col min="14" max="14" width="13.5703125" customWidth="1"/>
    <col min="15" max="15" width="19.28515625" customWidth="1"/>
  </cols>
  <sheetData>
    <row r="1" spans="1:15" ht="42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42" customHeight="1" x14ac:dyDescent="0.25">
      <c r="A2" s="2" t="s">
        <v>15</v>
      </c>
      <c r="B2" s="2" t="s">
        <v>16</v>
      </c>
      <c r="C2" s="3">
        <v>42907</v>
      </c>
      <c r="D2" s="3">
        <v>42917</v>
      </c>
      <c r="E2" s="3">
        <v>43282</v>
      </c>
      <c r="F2" s="2" t="s">
        <v>17</v>
      </c>
      <c r="G2" s="2" t="s">
        <v>18</v>
      </c>
      <c r="H2" s="4">
        <v>42826</v>
      </c>
      <c r="I2" s="5">
        <f>600</f>
        <v>600</v>
      </c>
      <c r="J2" s="5">
        <f>I2*12</f>
        <v>7200</v>
      </c>
      <c r="K2" s="5"/>
      <c r="L2" s="5"/>
      <c r="M2" s="2" t="s">
        <v>19</v>
      </c>
      <c r="N2" s="2" t="s">
        <v>20</v>
      </c>
      <c r="O2" s="2" t="s">
        <v>21</v>
      </c>
    </row>
    <row r="3" spans="1:15" ht="42" customHeight="1" x14ac:dyDescent="0.25">
      <c r="A3" s="2" t="s">
        <v>15</v>
      </c>
      <c r="B3" s="2" t="s">
        <v>22</v>
      </c>
      <c r="C3" s="3">
        <v>42907</v>
      </c>
      <c r="D3" s="3">
        <v>42917</v>
      </c>
      <c r="E3" s="3">
        <v>43282</v>
      </c>
      <c r="F3" s="2" t="s">
        <v>17</v>
      </c>
      <c r="G3" s="2" t="s">
        <v>18</v>
      </c>
      <c r="H3" s="4">
        <v>42826</v>
      </c>
      <c r="I3" s="5">
        <v>450</v>
      </c>
      <c r="J3" s="5">
        <f>I3*12</f>
        <v>5400</v>
      </c>
      <c r="K3" s="5"/>
      <c r="L3" s="5"/>
      <c r="M3" s="2" t="s">
        <v>19</v>
      </c>
      <c r="N3" s="2" t="s">
        <v>20</v>
      </c>
      <c r="O3" s="2" t="s">
        <v>21</v>
      </c>
    </row>
    <row r="4" spans="1:15" ht="42" customHeight="1" x14ac:dyDescent="0.25">
      <c r="A4" s="2" t="s">
        <v>23</v>
      </c>
      <c r="B4" s="2" t="s">
        <v>24</v>
      </c>
      <c r="C4" s="3">
        <v>43439</v>
      </c>
      <c r="D4" s="3">
        <v>43440</v>
      </c>
      <c r="E4" s="3">
        <v>43805</v>
      </c>
      <c r="F4" s="2" t="s">
        <v>17</v>
      </c>
      <c r="G4" s="2" t="s">
        <v>18</v>
      </c>
      <c r="H4" s="4">
        <v>43349</v>
      </c>
      <c r="I4" s="5">
        <v>45</v>
      </c>
      <c r="J4" s="5">
        <f t="shared" ref="J4:J17" si="0">I4*12</f>
        <v>540</v>
      </c>
      <c r="K4" s="5" t="s">
        <v>25</v>
      </c>
      <c r="L4" s="5"/>
      <c r="M4" s="2" t="s">
        <v>26</v>
      </c>
      <c r="N4" s="2" t="s">
        <v>27</v>
      </c>
      <c r="O4" s="2" t="s">
        <v>28</v>
      </c>
    </row>
    <row r="5" spans="1:15" ht="42" customHeight="1" x14ac:dyDescent="0.25">
      <c r="A5" s="2" t="s">
        <v>23</v>
      </c>
      <c r="B5" s="2" t="s">
        <v>30</v>
      </c>
      <c r="C5" s="3">
        <v>41738</v>
      </c>
      <c r="D5" s="3">
        <v>41971</v>
      </c>
      <c r="E5" s="3">
        <v>43465</v>
      </c>
      <c r="F5" s="2" t="s">
        <v>31</v>
      </c>
      <c r="G5" s="2" t="s">
        <v>18</v>
      </c>
      <c r="H5" s="4">
        <v>42277</v>
      </c>
      <c r="I5" s="5"/>
      <c r="J5" s="5">
        <f>2992.13</f>
        <v>2992.13</v>
      </c>
      <c r="K5" s="5"/>
      <c r="L5" s="5"/>
      <c r="M5" s="2" t="s">
        <v>29</v>
      </c>
      <c r="N5" s="2" t="s">
        <v>32</v>
      </c>
      <c r="O5" s="2" t="s">
        <v>33</v>
      </c>
    </row>
    <row r="6" spans="1:15" ht="42" customHeight="1" x14ac:dyDescent="0.25">
      <c r="A6" s="2" t="s">
        <v>23</v>
      </c>
      <c r="B6" s="2" t="s">
        <v>34</v>
      </c>
      <c r="C6" s="3">
        <v>42284</v>
      </c>
      <c r="D6" s="3">
        <v>42285</v>
      </c>
      <c r="E6" s="3">
        <v>42369</v>
      </c>
      <c r="F6" s="2" t="s">
        <v>17</v>
      </c>
      <c r="G6" s="2"/>
      <c r="H6" s="4"/>
      <c r="I6" s="5">
        <v>41.582999999999998</v>
      </c>
      <c r="J6" s="5">
        <f>I6*12</f>
        <v>498.99599999999998</v>
      </c>
      <c r="K6" s="5"/>
      <c r="L6" s="5"/>
      <c r="M6" s="2" t="s">
        <v>29</v>
      </c>
      <c r="N6" s="2" t="s">
        <v>32</v>
      </c>
      <c r="O6" s="2" t="s">
        <v>33</v>
      </c>
    </row>
    <row r="7" spans="1:15" ht="42" customHeight="1" x14ac:dyDescent="0.25">
      <c r="A7" s="2" t="s">
        <v>23</v>
      </c>
      <c r="B7" s="2" t="s">
        <v>35</v>
      </c>
      <c r="C7" s="3">
        <v>42837</v>
      </c>
      <c r="D7" s="3">
        <v>42838</v>
      </c>
      <c r="E7" s="3">
        <v>43100</v>
      </c>
      <c r="F7" s="2" t="s">
        <v>17</v>
      </c>
      <c r="G7" s="2"/>
      <c r="H7" s="4"/>
      <c r="I7" s="5">
        <v>29.16</v>
      </c>
      <c r="J7" s="5">
        <v>350</v>
      </c>
      <c r="K7" s="5"/>
      <c r="L7" s="5"/>
      <c r="M7" s="2" t="s">
        <v>29</v>
      </c>
      <c r="N7" s="2" t="s">
        <v>32</v>
      </c>
      <c r="O7" s="2" t="s">
        <v>28</v>
      </c>
    </row>
    <row r="8" spans="1:15" ht="42" customHeight="1" x14ac:dyDescent="0.25">
      <c r="A8" s="2" t="s">
        <v>23</v>
      </c>
      <c r="B8" s="2" t="s">
        <v>38</v>
      </c>
      <c r="C8" s="3">
        <v>43719</v>
      </c>
      <c r="D8" s="3"/>
      <c r="E8" s="3"/>
      <c r="F8" s="2" t="s">
        <v>17</v>
      </c>
      <c r="G8" s="2"/>
      <c r="H8" s="4"/>
      <c r="I8" s="5"/>
      <c r="J8" s="5"/>
      <c r="K8" s="5"/>
      <c r="L8" s="5"/>
      <c r="M8" s="2" t="s">
        <v>39</v>
      </c>
      <c r="N8" s="2" t="s">
        <v>36</v>
      </c>
      <c r="O8" s="2" t="s">
        <v>37</v>
      </c>
    </row>
    <row r="9" spans="1:15" ht="42" customHeight="1" x14ac:dyDescent="0.25">
      <c r="A9" s="2" t="s">
        <v>40</v>
      </c>
      <c r="B9" s="2" t="s">
        <v>41</v>
      </c>
      <c r="C9" s="3">
        <v>41220</v>
      </c>
      <c r="D9" s="3">
        <v>41273</v>
      </c>
      <c r="E9" s="3"/>
      <c r="F9" s="2" t="s">
        <v>42</v>
      </c>
      <c r="G9" s="2"/>
      <c r="H9" s="4"/>
      <c r="I9" s="5"/>
      <c r="J9" s="5">
        <f>1750+120+454</f>
        <v>2324</v>
      </c>
      <c r="K9" s="5"/>
      <c r="L9" s="5"/>
      <c r="M9" s="2" t="s">
        <v>43</v>
      </c>
      <c r="N9" s="2" t="s">
        <v>32</v>
      </c>
      <c r="O9" s="2" t="s">
        <v>33</v>
      </c>
    </row>
    <row r="10" spans="1:15" ht="42" customHeight="1" x14ac:dyDescent="0.25">
      <c r="A10" s="2" t="s">
        <v>44</v>
      </c>
      <c r="B10" s="2" t="s">
        <v>45</v>
      </c>
      <c r="C10" s="3">
        <v>43537</v>
      </c>
      <c r="D10" s="3">
        <v>43537</v>
      </c>
      <c r="E10" s="3"/>
      <c r="F10" s="2" t="s">
        <v>17</v>
      </c>
      <c r="G10" s="2"/>
      <c r="H10" s="4"/>
      <c r="I10" s="5">
        <f>J10/12</f>
        <v>833.33333333333337</v>
      </c>
      <c r="J10" s="5">
        <v>10000</v>
      </c>
      <c r="K10" s="5"/>
      <c r="L10" s="5"/>
      <c r="M10" s="2" t="s">
        <v>19</v>
      </c>
      <c r="N10" s="2" t="s">
        <v>36</v>
      </c>
      <c r="O10" s="2" t="s">
        <v>46</v>
      </c>
    </row>
    <row r="11" spans="1:15" ht="42" customHeight="1" x14ac:dyDescent="0.25">
      <c r="A11" s="2" t="s">
        <v>47</v>
      </c>
      <c r="B11" s="2" t="s">
        <v>48</v>
      </c>
      <c r="C11" s="3">
        <v>43229</v>
      </c>
      <c r="D11" s="3">
        <v>43242</v>
      </c>
      <c r="E11" s="3">
        <v>43607</v>
      </c>
      <c r="F11" s="2" t="s">
        <v>49</v>
      </c>
      <c r="G11" s="2">
        <v>90</v>
      </c>
      <c r="H11" s="4">
        <v>43160</v>
      </c>
      <c r="I11" s="5">
        <v>70.83</v>
      </c>
      <c r="J11" s="5">
        <v>850</v>
      </c>
      <c r="K11" s="5"/>
      <c r="L11" s="5"/>
      <c r="M11" s="2" t="s">
        <v>29</v>
      </c>
      <c r="N11" s="2" t="s">
        <v>36</v>
      </c>
      <c r="O11" s="2" t="s">
        <v>46</v>
      </c>
    </row>
    <row r="12" spans="1:15" ht="42" customHeight="1" x14ac:dyDescent="0.25">
      <c r="A12" s="2" t="s">
        <v>50</v>
      </c>
      <c r="B12" s="2" t="s">
        <v>51</v>
      </c>
      <c r="C12" s="3"/>
      <c r="D12" s="3">
        <v>42005</v>
      </c>
      <c r="E12" s="3">
        <v>42370</v>
      </c>
      <c r="F12" s="2" t="s">
        <v>17</v>
      </c>
      <c r="G12" s="2" t="s">
        <v>18</v>
      </c>
      <c r="H12" s="4">
        <v>42248</v>
      </c>
      <c r="I12" s="5">
        <f>+J12/12</f>
        <v>120</v>
      </c>
      <c r="J12" s="5">
        <f>1440</f>
        <v>1440</v>
      </c>
      <c r="K12" s="5"/>
      <c r="L12" s="5"/>
      <c r="M12" s="2" t="s">
        <v>52</v>
      </c>
      <c r="N12" s="2" t="s">
        <v>53</v>
      </c>
      <c r="O12" s="2" t="s">
        <v>54</v>
      </c>
    </row>
    <row r="13" spans="1:15" ht="42" customHeight="1" x14ac:dyDescent="0.25">
      <c r="A13" s="2" t="s">
        <v>55</v>
      </c>
      <c r="B13" s="2" t="s">
        <v>56</v>
      </c>
      <c r="C13" s="3"/>
      <c r="D13" s="3">
        <v>43389</v>
      </c>
      <c r="E13" s="3">
        <v>43754</v>
      </c>
      <c r="F13" s="2" t="s">
        <v>57</v>
      </c>
      <c r="G13" s="2" t="s">
        <v>58</v>
      </c>
      <c r="H13" s="4">
        <v>43206</v>
      </c>
      <c r="I13" s="5">
        <v>239</v>
      </c>
      <c r="J13" s="5">
        <f>I13*12</f>
        <v>2868</v>
      </c>
      <c r="K13" s="5"/>
      <c r="L13" s="5"/>
      <c r="M13" s="2" t="s">
        <v>59</v>
      </c>
      <c r="N13" s="2" t="s">
        <v>60</v>
      </c>
      <c r="O13" s="2" t="s">
        <v>61</v>
      </c>
    </row>
    <row r="14" spans="1:15" ht="42" customHeight="1" x14ac:dyDescent="0.25">
      <c r="A14" s="2" t="s">
        <v>62</v>
      </c>
      <c r="B14" s="2" t="s">
        <v>63</v>
      </c>
      <c r="C14" s="3">
        <v>42291</v>
      </c>
      <c r="D14" s="3">
        <v>42299</v>
      </c>
      <c r="E14" s="3">
        <v>42665</v>
      </c>
      <c r="F14" s="2" t="s">
        <v>17</v>
      </c>
      <c r="G14" s="2"/>
      <c r="H14" s="4"/>
      <c r="I14" s="5">
        <v>50</v>
      </c>
      <c r="J14" s="5">
        <f t="shared" si="0"/>
        <v>600</v>
      </c>
      <c r="K14" s="5"/>
      <c r="L14" s="5"/>
      <c r="M14" s="2" t="s">
        <v>29</v>
      </c>
      <c r="N14" s="2" t="s">
        <v>32</v>
      </c>
      <c r="O14" s="2" t="s">
        <v>33</v>
      </c>
    </row>
    <row r="15" spans="1:15" ht="42" customHeight="1" x14ac:dyDescent="0.25">
      <c r="A15" s="2" t="s">
        <v>64</v>
      </c>
      <c r="B15" s="2" t="s">
        <v>65</v>
      </c>
      <c r="C15" s="3">
        <v>42780</v>
      </c>
      <c r="D15" s="3">
        <v>43145</v>
      </c>
      <c r="E15" s="3"/>
      <c r="F15" s="2" t="s">
        <v>17</v>
      </c>
      <c r="G15" s="2" t="s">
        <v>66</v>
      </c>
      <c r="H15" s="4">
        <v>43325</v>
      </c>
      <c r="I15" s="5">
        <v>16</v>
      </c>
      <c r="J15" s="5">
        <f>I15*12</f>
        <v>192</v>
      </c>
      <c r="K15" s="5"/>
      <c r="L15" s="5"/>
      <c r="M15" s="2" t="s">
        <v>29</v>
      </c>
      <c r="N15" s="2" t="s">
        <v>32</v>
      </c>
      <c r="O15" s="2" t="s">
        <v>33</v>
      </c>
    </row>
    <row r="16" spans="1:15" ht="42" customHeight="1" x14ac:dyDescent="0.25">
      <c r="A16" s="2" t="s">
        <v>64</v>
      </c>
      <c r="B16" s="2" t="s">
        <v>67</v>
      </c>
      <c r="C16" s="3">
        <v>42872</v>
      </c>
      <c r="D16" s="3">
        <v>42877</v>
      </c>
      <c r="E16" s="3"/>
      <c r="F16" s="2" t="s">
        <v>17</v>
      </c>
      <c r="G16" s="2" t="s">
        <v>66</v>
      </c>
      <c r="H16" s="4">
        <v>43029</v>
      </c>
      <c r="I16" s="5">
        <f>12.5+4.16</f>
        <v>16.66</v>
      </c>
      <c r="J16" s="5">
        <v>200</v>
      </c>
      <c r="K16" s="5"/>
      <c r="L16" s="5"/>
      <c r="M16" s="2"/>
      <c r="N16" s="2" t="s">
        <v>32</v>
      </c>
      <c r="O16" s="2" t="s">
        <v>33</v>
      </c>
    </row>
    <row r="17" spans="1:15" ht="42" customHeight="1" x14ac:dyDescent="0.25">
      <c r="A17" s="2" t="s">
        <v>64</v>
      </c>
      <c r="B17" s="2" t="s">
        <v>68</v>
      </c>
      <c r="C17" s="3">
        <v>42697</v>
      </c>
      <c r="D17" s="3">
        <v>42702</v>
      </c>
      <c r="E17" s="3"/>
      <c r="F17" s="2" t="s">
        <v>17</v>
      </c>
      <c r="G17" s="2" t="s">
        <v>66</v>
      </c>
      <c r="H17" s="4">
        <v>42701</v>
      </c>
      <c r="I17" s="5">
        <v>11</v>
      </c>
      <c r="J17" s="5">
        <f t="shared" si="0"/>
        <v>132</v>
      </c>
      <c r="K17" s="5"/>
      <c r="L17" s="5"/>
      <c r="M17" s="2" t="s">
        <v>29</v>
      </c>
      <c r="N17" s="2" t="s">
        <v>32</v>
      </c>
      <c r="O17" s="2" t="s">
        <v>33</v>
      </c>
    </row>
    <row r="18" spans="1:15" ht="42" customHeight="1" x14ac:dyDescent="0.25">
      <c r="A18" s="2" t="s">
        <v>64</v>
      </c>
      <c r="B18" s="2" t="s">
        <v>69</v>
      </c>
      <c r="C18" s="3"/>
      <c r="D18" s="3">
        <v>42304</v>
      </c>
      <c r="E18" s="3"/>
      <c r="F18" s="2" t="s">
        <v>70</v>
      </c>
      <c r="G18" s="2" t="s">
        <v>66</v>
      </c>
      <c r="H18" s="4">
        <v>42521</v>
      </c>
      <c r="I18" s="5">
        <v>90</v>
      </c>
      <c r="J18" s="5">
        <f>1080</f>
        <v>1080</v>
      </c>
      <c r="K18" s="5"/>
      <c r="L18" s="5"/>
      <c r="M18" s="2" t="s">
        <v>29</v>
      </c>
      <c r="N18" s="2" t="s">
        <v>32</v>
      </c>
      <c r="O18" s="2" t="s">
        <v>33</v>
      </c>
    </row>
    <row r="19" spans="1:15" ht="42" customHeight="1" x14ac:dyDescent="0.25">
      <c r="A19" s="2" t="s">
        <v>71</v>
      </c>
      <c r="B19" s="2" t="s">
        <v>72</v>
      </c>
      <c r="C19" s="3"/>
      <c r="D19" s="3">
        <v>40544</v>
      </c>
      <c r="E19" s="3">
        <v>44926</v>
      </c>
      <c r="F19" s="2" t="s">
        <v>73</v>
      </c>
      <c r="G19" s="2" t="s">
        <v>49</v>
      </c>
      <c r="H19" s="4">
        <v>44561</v>
      </c>
      <c r="I19" s="5">
        <f>+J19/12</f>
        <v>5000</v>
      </c>
      <c r="J19" s="5">
        <f>60000*0.8+12000</f>
        <v>60000</v>
      </c>
      <c r="K19" s="5"/>
      <c r="L19" s="5"/>
      <c r="M19" s="2" t="s">
        <v>52</v>
      </c>
      <c r="N19" s="2" t="s">
        <v>74</v>
      </c>
      <c r="O19" s="2" t="s">
        <v>75</v>
      </c>
    </row>
    <row r="20" spans="1:15" ht="42" customHeight="1" x14ac:dyDescent="0.25">
      <c r="A20" s="2" t="s">
        <v>76</v>
      </c>
      <c r="B20" s="2" t="s">
        <v>77</v>
      </c>
      <c r="C20" s="3">
        <v>42200</v>
      </c>
      <c r="D20" s="3">
        <v>42207</v>
      </c>
      <c r="E20" s="3">
        <v>43555</v>
      </c>
      <c r="F20" s="2" t="s">
        <v>78</v>
      </c>
      <c r="G20" s="2" t="s">
        <v>79</v>
      </c>
      <c r="H20" s="4">
        <v>42400</v>
      </c>
      <c r="I20" s="5">
        <v>100</v>
      </c>
      <c r="J20" s="5">
        <f>100*12</f>
        <v>1200</v>
      </c>
      <c r="K20" s="5"/>
      <c r="L20" s="5"/>
      <c r="M20" s="2" t="s">
        <v>80</v>
      </c>
      <c r="N20" s="2" t="s">
        <v>81</v>
      </c>
      <c r="O20" s="2" t="s">
        <v>82</v>
      </c>
    </row>
    <row r="21" spans="1:15" ht="42" customHeight="1" x14ac:dyDescent="0.25">
      <c r="A21" s="2" t="s">
        <v>76</v>
      </c>
      <c r="B21" s="2" t="s">
        <v>83</v>
      </c>
      <c r="C21" s="3">
        <v>42200</v>
      </c>
      <c r="D21" s="3">
        <v>42207</v>
      </c>
      <c r="E21" s="3">
        <v>43555</v>
      </c>
      <c r="F21" s="2" t="s">
        <v>78</v>
      </c>
      <c r="G21" s="2" t="s">
        <v>79</v>
      </c>
      <c r="H21" s="4">
        <v>42400</v>
      </c>
      <c r="I21" s="5">
        <v>330</v>
      </c>
      <c r="J21" s="5">
        <f>330*12</f>
        <v>3960</v>
      </c>
      <c r="K21" s="5"/>
      <c r="L21" s="5"/>
      <c r="M21" s="2" t="s">
        <v>80</v>
      </c>
      <c r="N21" s="2" t="s">
        <v>81</v>
      </c>
      <c r="O21" s="2" t="s">
        <v>82</v>
      </c>
    </row>
    <row r="22" spans="1:15" ht="42" customHeight="1" x14ac:dyDescent="0.25">
      <c r="A22" s="2" t="s">
        <v>86</v>
      </c>
      <c r="B22" s="2" t="s">
        <v>87</v>
      </c>
      <c r="C22" s="3">
        <v>42340</v>
      </c>
      <c r="D22" s="3">
        <v>42341</v>
      </c>
      <c r="E22" s="3">
        <v>42707</v>
      </c>
      <c r="F22" s="2" t="s">
        <v>17</v>
      </c>
      <c r="G22" s="2"/>
      <c r="H22" s="4"/>
      <c r="I22" s="5"/>
      <c r="J22" s="5">
        <v>6000</v>
      </c>
      <c r="K22" s="5"/>
      <c r="L22" s="5"/>
      <c r="M22" s="2" t="s">
        <v>29</v>
      </c>
      <c r="N22" s="2" t="s">
        <v>88</v>
      </c>
      <c r="O22" s="2" t="s">
        <v>89</v>
      </c>
    </row>
    <row r="23" spans="1:15" ht="42" customHeight="1" x14ac:dyDescent="0.25">
      <c r="A23" s="2" t="s">
        <v>100</v>
      </c>
      <c r="B23" s="2" t="s">
        <v>90</v>
      </c>
      <c r="C23" s="3" t="s">
        <v>101</v>
      </c>
      <c r="D23" s="3"/>
      <c r="E23" s="3"/>
      <c r="F23" s="2"/>
      <c r="G23" s="2"/>
      <c r="H23" s="4"/>
      <c r="I23" s="5"/>
      <c r="J23" s="5">
        <v>500</v>
      </c>
      <c r="K23" s="5"/>
      <c r="L23" s="5"/>
      <c r="M23" s="2" t="s">
        <v>29</v>
      </c>
      <c r="N23" s="2" t="s">
        <v>91</v>
      </c>
      <c r="O23" s="2" t="s">
        <v>92</v>
      </c>
    </row>
    <row r="24" spans="1:15" ht="42" customHeight="1" x14ac:dyDescent="0.25">
      <c r="A24" s="2" t="s">
        <v>62</v>
      </c>
      <c r="B24" s="2" t="s">
        <v>93</v>
      </c>
      <c r="C24" s="3">
        <v>43243</v>
      </c>
      <c r="D24" s="3">
        <v>43238</v>
      </c>
      <c r="E24" s="3">
        <v>43603</v>
      </c>
      <c r="F24" s="2" t="s">
        <v>17</v>
      </c>
      <c r="G24" s="2" t="s">
        <v>84</v>
      </c>
      <c r="H24" s="4" t="s">
        <v>84</v>
      </c>
      <c r="I24" s="5">
        <v>105</v>
      </c>
      <c r="J24" s="5">
        <v>1260</v>
      </c>
      <c r="K24" s="5"/>
      <c r="L24" s="5"/>
      <c r="M24" s="2" t="s">
        <v>85</v>
      </c>
      <c r="N24" s="2" t="s">
        <v>32</v>
      </c>
      <c r="O24" s="2" t="s">
        <v>33</v>
      </c>
    </row>
    <row r="25" spans="1:15" ht="42" customHeight="1" x14ac:dyDescent="0.25">
      <c r="A25" s="2" t="s">
        <v>94</v>
      </c>
      <c r="B25" s="2" t="s">
        <v>95</v>
      </c>
      <c r="C25" s="3">
        <v>43091</v>
      </c>
      <c r="D25" s="3"/>
      <c r="E25" s="3"/>
      <c r="F25" s="2"/>
      <c r="G25" s="2"/>
      <c r="H25" s="4"/>
      <c r="I25" s="5"/>
      <c r="J25" s="5"/>
      <c r="K25" s="5"/>
      <c r="L25" s="5"/>
      <c r="M25" s="2" t="s">
        <v>96</v>
      </c>
      <c r="N25" s="2" t="s">
        <v>91</v>
      </c>
      <c r="O25" s="2" t="s">
        <v>92</v>
      </c>
    </row>
    <row r="26" spans="1:15" ht="42" customHeight="1" x14ac:dyDescent="0.25">
      <c r="A26" s="2" t="s">
        <v>97</v>
      </c>
      <c r="B26" s="2" t="s">
        <v>98</v>
      </c>
      <c r="C26" s="3"/>
      <c r="D26" s="3">
        <v>42514</v>
      </c>
      <c r="E26" s="3"/>
      <c r="F26" s="2" t="s">
        <v>99</v>
      </c>
      <c r="G26" s="2"/>
      <c r="H26" s="4"/>
      <c r="I26" s="5">
        <v>82.86</v>
      </c>
      <c r="J26" s="5">
        <v>994.32</v>
      </c>
      <c r="K26" s="5"/>
      <c r="L26" s="5"/>
      <c r="M26" s="2" t="s">
        <v>80</v>
      </c>
      <c r="N26" s="2" t="s">
        <v>81</v>
      </c>
      <c r="O26" s="2" t="s">
        <v>82</v>
      </c>
    </row>
    <row r="27" spans="1:15" ht="42" customHeight="1" x14ac:dyDescent="0.25">
      <c r="A27" s="2" t="s">
        <v>102</v>
      </c>
      <c r="B27" s="2" t="s">
        <v>95</v>
      </c>
      <c r="C27" s="3"/>
      <c r="D27" s="3"/>
      <c r="E27" s="3"/>
      <c r="F27" s="2"/>
      <c r="G27" s="2"/>
      <c r="H27" s="4"/>
      <c r="I27" s="5"/>
      <c r="J27" s="5"/>
      <c r="K27" s="5"/>
      <c r="L27" s="5"/>
      <c r="M27" s="2" t="s">
        <v>96</v>
      </c>
      <c r="N27" s="2" t="s">
        <v>91</v>
      </c>
      <c r="O27" s="2" t="s">
        <v>92</v>
      </c>
    </row>
    <row r="28" spans="1:15" ht="49.5" customHeight="1" x14ac:dyDescent="0.25">
      <c r="A28" s="2" t="s">
        <v>103</v>
      </c>
      <c r="B28" s="2" t="s">
        <v>104</v>
      </c>
      <c r="C28" s="3">
        <v>42893</v>
      </c>
      <c r="D28" s="3"/>
      <c r="E28" s="3"/>
      <c r="F28" s="2"/>
      <c r="G28" s="2"/>
      <c r="H28" s="4"/>
      <c r="I28" s="5"/>
      <c r="J28" s="5"/>
      <c r="K28" s="5"/>
      <c r="L28" s="5"/>
      <c r="M28" s="2" t="s">
        <v>105</v>
      </c>
      <c r="N28" s="2" t="s">
        <v>106</v>
      </c>
      <c r="O28" s="2" t="s">
        <v>107</v>
      </c>
    </row>
    <row r="29" spans="1:15" ht="42" customHeight="1" x14ac:dyDescent="0.25">
      <c r="A29" s="2" t="s">
        <v>108</v>
      </c>
      <c r="B29" s="2" t="s">
        <v>104</v>
      </c>
      <c r="C29" s="3">
        <v>42357</v>
      </c>
      <c r="D29" s="3"/>
      <c r="E29" s="3"/>
      <c r="F29" s="2"/>
      <c r="G29" s="2"/>
      <c r="H29" s="4"/>
      <c r="I29" s="5"/>
      <c r="J29" s="5"/>
      <c r="K29" s="5"/>
      <c r="L29" s="5"/>
      <c r="M29" s="2" t="s">
        <v>109</v>
      </c>
      <c r="N29" s="2" t="s">
        <v>106</v>
      </c>
      <c r="O29" s="2" t="s">
        <v>107</v>
      </c>
    </row>
  </sheetData>
  <autoFilter ref="A1:O26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Amministrazione</dc:creator>
  <cp:lastModifiedBy>Amministrazione</cp:lastModifiedBy>
  <dcterms:created xsi:type="dcterms:W3CDTF">2019-09-13T09:23:40Z</dcterms:created>
  <dcterms:modified xsi:type="dcterms:W3CDTF">2020-01-13T15:28:12Z</dcterms:modified>
</cp:coreProperties>
</file>